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8" windowWidth="15120" windowHeight="8016"/>
  </bookViews>
  <sheets>
    <sheet name="1_ПМ_ТСО" sheetId="1" r:id="rId1"/>
  </sheets>
  <definedNames>
    <definedName name="_xlnm.Print_Titles" localSheetId="0">'1_ПМ_ТСО'!$17:$18</definedName>
    <definedName name="_xlnm.Print_Area" localSheetId="0">'1_ПМ_ТСО'!$B$2:$H$155</definedName>
  </definedNames>
  <calcPr calcId="145621"/>
</workbook>
</file>

<file path=xl/calcChain.xml><?xml version="1.0" encoding="utf-8"?>
<calcChain xmlns="http://schemas.openxmlformats.org/spreadsheetml/2006/main">
  <c r="H83" i="1" l="1"/>
  <c r="G46" i="1" l="1"/>
  <c r="H46" i="1"/>
  <c r="F46" i="1"/>
  <c r="G45" i="1"/>
  <c r="H45" i="1"/>
  <c r="F45" i="1"/>
  <c r="G49" i="1"/>
  <c r="H49" i="1"/>
  <c r="F49" i="1"/>
  <c r="G24" i="1"/>
  <c r="H24" i="1"/>
  <c r="F24" i="1"/>
  <c r="G47" i="1"/>
  <c r="H47" i="1"/>
  <c r="F47" i="1"/>
  <c r="G50" i="1"/>
  <c r="H50" i="1"/>
  <c r="F50" i="1"/>
  <c r="G42" i="1"/>
  <c r="H42" i="1"/>
  <c r="G41" i="1"/>
  <c r="H41" i="1"/>
  <c r="F42" i="1"/>
  <c r="F41" i="1"/>
  <c r="G40" i="1"/>
  <c r="H40" i="1"/>
  <c r="F40" i="1"/>
  <c r="G31" i="1"/>
  <c r="H31" i="1"/>
  <c r="F31" i="1"/>
  <c r="G30" i="1"/>
  <c r="H30" i="1"/>
  <c r="F30" i="1"/>
  <c r="G34" i="1"/>
  <c r="H34" i="1"/>
  <c r="F34" i="1"/>
  <c r="G33" i="1"/>
  <c r="H33" i="1"/>
  <c r="F33" i="1"/>
  <c r="G29" i="1"/>
  <c r="H29" i="1"/>
  <c r="F29" i="1"/>
  <c r="G26" i="1"/>
  <c r="H26" i="1"/>
  <c r="F26" i="1"/>
  <c r="G25" i="1"/>
  <c r="H25" i="1"/>
  <c r="F25" i="1"/>
  <c r="F98" i="1"/>
  <c r="G98" i="1"/>
  <c r="H98" i="1"/>
  <c r="E98" i="1"/>
  <c r="F94" i="1"/>
  <c r="G94" i="1"/>
  <c r="H94" i="1"/>
  <c r="E94" i="1"/>
  <c r="H91" i="1"/>
  <c r="G91" i="1"/>
  <c r="F91" i="1"/>
  <c r="E91" i="1"/>
</calcChain>
</file>

<file path=xl/comments1.xml><?xml version="1.0" encoding="utf-8"?>
<comments xmlns="http://schemas.openxmlformats.org/spreadsheetml/2006/main">
  <authors>
    <author>Автор</author>
  </authors>
  <commentList>
    <comment ref="D17" authorId="0">
      <text>
        <r>
          <rPr>
            <b/>
            <sz val="8"/>
            <color indexed="81"/>
            <rFont val="Tahoma"/>
            <family val="2"/>
            <charset val="204"/>
          </rPr>
          <t>2016
2017
2018</t>
        </r>
      </text>
    </comment>
  </commentList>
</comments>
</file>

<file path=xl/sharedStrings.xml><?xml version="1.0" encoding="utf-8"?>
<sst xmlns="http://schemas.openxmlformats.org/spreadsheetml/2006/main" count="231" uniqueCount="140">
  <si>
    <t>Объект электросетевого хозяйства</t>
  </si>
  <si>
    <t>1.</t>
  </si>
  <si>
    <t>Строительство воздушных линий</t>
  </si>
  <si>
    <t>1.j</t>
  </si>
  <si>
    <t>1.j.k</t>
  </si>
  <si>
    <t>1.j.k.l</t>
  </si>
  <si>
    <t>1.j.k.l.m</t>
  </si>
  <si>
    <t>…</t>
  </si>
  <si>
    <t>&lt;пообъектная расшифровка&gt;</t>
  </si>
  <si>
    <t>2.</t>
  </si>
  <si>
    <t>Строительство кабельных линий</t>
  </si>
  <si>
    <t>2.j</t>
  </si>
  <si>
    <t>2.j.k</t>
  </si>
  <si>
    <t>2.j.k.l</t>
  </si>
  <si>
    <t>2.j.k.l.m</t>
  </si>
  <si>
    <t>3.</t>
  </si>
  <si>
    <t>Строительство пунктов секционирования</t>
  </si>
  <si>
    <t>3.j</t>
  </si>
  <si>
    <t>3.j.k</t>
  </si>
  <si>
    <t>4.j</t>
  </si>
  <si>
    <t>4.j.k</t>
  </si>
  <si>
    <t>4.j.k.l</t>
  </si>
  <si>
    <t>Строительство центров питания, подстанций уровнем напряжения 35 кВ и выше (ПС)</t>
  </si>
  <si>
    <t>5.j</t>
  </si>
  <si>
    <t>Материал опоры</t>
  </si>
  <si>
    <t>ПС 35 кВ</t>
  </si>
  <si>
    <t xml:space="preserve">ПС 110 кВ и выше </t>
  </si>
  <si>
    <t>деревянные</t>
  </si>
  <si>
    <t>металлические</t>
  </si>
  <si>
    <t>железобетонные</t>
  </si>
  <si>
    <t>неизолированный провод</t>
  </si>
  <si>
    <t>изолированный провод</t>
  </si>
  <si>
    <t>Тип провода</t>
  </si>
  <si>
    <t>Материал провода</t>
  </si>
  <si>
    <t>медный</t>
  </si>
  <si>
    <t>стальной</t>
  </si>
  <si>
    <t>сталеалюминиевый</t>
  </si>
  <si>
    <t>Сечение провода</t>
  </si>
  <si>
    <t>Способ прокладки кабельных линий</t>
  </si>
  <si>
    <t>в траншеях</t>
  </si>
  <si>
    <t>в блоках</t>
  </si>
  <si>
    <t>в каналах</t>
  </si>
  <si>
    <t>в туннелях и коллекторах</t>
  </si>
  <si>
    <t>в галереях и эстакадах</t>
  </si>
  <si>
    <t>Cечение провода</t>
  </si>
  <si>
    <t>распределительные пункты (РП)</t>
  </si>
  <si>
    <t>переключательные пункты (ПП)</t>
  </si>
  <si>
    <t>Номинальный ток</t>
  </si>
  <si>
    <t>до 100 А включительно</t>
  </si>
  <si>
    <t>от 100 до 250 А включительно</t>
  </si>
  <si>
    <t>от 250 до 500 А включительно</t>
  </si>
  <si>
    <t>одножильные</t>
  </si>
  <si>
    <t>реклоузеры</t>
  </si>
  <si>
    <t>двухтрансформаторные и более</t>
  </si>
  <si>
    <t>до 25 кВА включительно</t>
  </si>
  <si>
    <t>от 25 до 100 кВА включительно</t>
  </si>
  <si>
    <t>от 100 до 250 кВА включительно</t>
  </si>
  <si>
    <t>от 250 до 500 кВА</t>
  </si>
  <si>
    <t>от 500 до 900 кВА включительно</t>
  </si>
  <si>
    <t>свыше 1000 кВА</t>
  </si>
  <si>
    <t>Трансформаторная мощность</t>
  </si>
  <si>
    <t>однотрансформаторные</t>
  </si>
  <si>
    <t>с резиновой и пластмассовой изоляцией</t>
  </si>
  <si>
    <t>с бумажной изоляцией</t>
  </si>
  <si>
    <t xml:space="preserve">*
</t>
  </si>
  <si>
    <t>м</t>
  </si>
  <si>
    <t>Протяженность
(для ЛЭП)</t>
  </si>
  <si>
    <t>кВт</t>
  </si>
  <si>
    <t>тыс.руб.</t>
  </si>
  <si>
    <t>Расходы на
строительство
объекта</t>
  </si>
  <si>
    <t>Уровень
напряжения</t>
  </si>
  <si>
    <t>Год ввода
объекта</t>
  </si>
  <si>
    <t>список</t>
  </si>
  <si>
    <t>Пропускная
способность</t>
  </si>
  <si>
    <t>Жильность кабельных линий</t>
  </si>
  <si>
    <t>Кабельные линим по типу изоляции</t>
  </si>
  <si>
    <t>Тип по количеству трансформаторов</t>
  </si>
  <si>
    <t>1.1</t>
  </si>
  <si>
    <t>1.2</t>
  </si>
  <si>
    <t>1.3</t>
  </si>
  <si>
    <t>Тип</t>
  </si>
  <si>
    <t>4</t>
  </si>
  <si>
    <t>(0,4; 6-10; 35; 110)</t>
  </si>
  <si>
    <t xml:space="preserve">до 50 квадратных мм включительно </t>
  </si>
  <si>
    <t xml:space="preserve">от 50 до 100 квадратных мм включительно </t>
  </si>
  <si>
    <t xml:space="preserve">от 100 до 200 квадратных мм включительно </t>
  </si>
  <si>
    <t xml:space="preserve">от 200 до 500 квадратных мм включительно </t>
  </si>
  <si>
    <t>от 500 до 800 квадратных мм включительно</t>
  </si>
  <si>
    <t>свыше 800 квадратных мм</t>
  </si>
  <si>
    <t>горизонтальное наклонное бурение</t>
  </si>
  <si>
    <t>многожильные</t>
  </si>
  <si>
    <t>от 500 до 1000 А включительно</t>
  </si>
  <si>
    <t>свыше 1000 А</t>
  </si>
  <si>
    <t>Строительство трансформаторных подстанций (ТП), за исключением распределительных трансформаторных подстанций (РТП) с уровнем напряжения до 35 кВ</t>
  </si>
  <si>
    <t>Трансформаторные подстанции (ТП), за исключением распределительных трансформаторных подстанций (РТП),</t>
  </si>
  <si>
    <t>6.</t>
  </si>
  <si>
    <t>6.j</t>
  </si>
  <si>
    <t>5</t>
  </si>
  <si>
    <t>Строительство распределительных трансформаторных подстанций (РТП) с уровнем напряжения до 35 кВ</t>
  </si>
  <si>
    <t>Распределительные трансформаторные подстанции (РТП),</t>
  </si>
  <si>
    <t>5.j.k</t>
  </si>
  <si>
    <t>5.j.k.l</t>
  </si>
  <si>
    <t>алюминиевый</t>
  </si>
  <si>
    <t>Строительство ВЛИ-0,4кВ.автостоянка и хоз помещ.ул.Гледенская.ИП Болдырь А.В.</t>
  </si>
  <si>
    <t>Строительство ВЛИ-0,4кВ.ж/дом.д.Слободка.Гороховская О.В.</t>
  </si>
  <si>
    <t>Строительство ВЛИ-0,4кВ.Выпечной цех.ул.Виноградова,41. ООО "ПОРТ ПЛЮС"</t>
  </si>
  <si>
    <t>Строительство ВЛИ-0,4кВ.Здание псих.отделения.ул.Пушкина,9.ВО Психоневрологический диспансер № 2</t>
  </si>
  <si>
    <t>Строительство ВЛИ-0,4кВ.Магазин.Советский пр.,22 ИП Шоломицкая Л.Е.</t>
  </si>
  <si>
    <t>Строительство ВЛИ-0,4кВ.Стройплощадка ФОК..ул.Кузнецова,13в.АУ физ.культуры и спорта ВО "спорт.комплекс "Витязь"(РусСпортСтрой)</t>
  </si>
  <si>
    <t>Строительство ВЛ-0,22кВ.Установка катодной защиты газопроводов.ул.Кирова,58/2.Устюггаз</t>
  </si>
  <si>
    <t>Строительство ВЛИ-0,4кВ.Водомерный пост.пл.Коммуны,1. ФГБУ "Северное управление по гидрометеорологии и мониторингу окружающей среды"</t>
  </si>
  <si>
    <t>Строительство ВЛИ-0,4кВ.Здание бытового обслуживания.ул.2-ая Пролетарская,75б. Жаравин С.А.</t>
  </si>
  <si>
    <t>Строительство ВЛИ-0,4кВ.Ж/д. Слободка.Холопова Н.А.</t>
  </si>
  <si>
    <t>Строительство ВЛИ-0,4кВ.Хоз.постройка. ул.Заовражская,90.Ошуркова О.Н.</t>
  </si>
  <si>
    <t>Строительство ВЛИ-0,4кВ.Магазин. ул.Виноградова,50.Челноков А.Л.</t>
  </si>
  <si>
    <t>Строительство ВЛИ-0,4кВ.Стройплощадка. ул.Хабарова.Пестовников А.В.</t>
  </si>
  <si>
    <t>Строительство ВЛИ-0,4кВ.Ж/д. Слободка.Карачева Т.В.</t>
  </si>
  <si>
    <t>Строительство ВЛ-0,22кВ.Нежилое здание. Ул.Водников,91.Реутов С.А.</t>
  </si>
  <si>
    <t>Строительство ВЛИ-0,4кВ.Стройплощадка. Дымково.Попов А.Г.</t>
  </si>
  <si>
    <t>Строительство ВЛИ-0,4кВ.Ж/д. ул. Цветочная,д.1.Ермолин И.А.</t>
  </si>
  <si>
    <t>Строительство ВЛИ-0,4кВ.КНС. ул. Катышово. МУП "Водоканал"</t>
  </si>
  <si>
    <t>Строительство ВЛИ-0,4кВ.Ж/д. пер. Гончарный,д.4а.Звонарева Я.А.</t>
  </si>
  <si>
    <t xml:space="preserve">Строительство ВЛИ-0,4кВ.Торговый павильон. ул.Пионерская,д.6.Зелянин А.Л. </t>
  </si>
  <si>
    <t>Строительство ВЛИ-0,4кВ.Ж/дом. Дымково.</t>
  </si>
  <si>
    <t>Строительство КЛ-6кВ.Производственная площадка.Тельтевский О.Н.</t>
  </si>
  <si>
    <t xml:space="preserve">Строительство ВЛИ-0,4кВ.Административное здание. ул.Московская,д.3.УФСБ </t>
  </si>
  <si>
    <t xml:space="preserve"> </t>
  </si>
  <si>
    <t>Строительство ВЛИ-0,4кВ Ж/дом.пер. 1-ый Кооперативный,д.1</t>
  </si>
  <si>
    <t>ООО "Электротеплосеть" г.Великий Устюг, ул. Набережная,67</t>
  </si>
  <si>
    <t>Приложение N 1</t>
  </si>
  <si>
    <t xml:space="preserve">           к Методическим указаниям</t>
  </si>
  <si>
    <t xml:space="preserve">                               по определению размера платы</t>
  </si>
  <si>
    <t xml:space="preserve">                        за технологическое присоединение</t>
  </si>
  <si>
    <t xml:space="preserve">                  к электрическим сетям</t>
  </si>
  <si>
    <t xml:space="preserve">                                                   Приказ ФАС России от 29.08.2017 N 1135/17</t>
  </si>
  <si>
    <t>Расходы</t>
  </si>
  <si>
    <t>на строительство введенных в эксплуатацию объектов</t>
  </si>
  <si>
    <t>электросетевого хозяйства для целей технологического</t>
  </si>
  <si>
    <t>присоединения и для целей реализации иных мероприятий</t>
  </si>
  <si>
    <t>инвестиционной программы территориальной сетевой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</si>
</sst>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4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8"/>
      <color indexed="81"/>
      <name val="Tahoma"/>
      <family val="2"/>
      <charset val="204"/>
    </font>
    <font>
      <sz val="9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 indent="2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 indent="2"/>
    </xf>
    <xf numFmtId="0" fontId="8" fillId="0" borderId="1" xfId="0" applyFont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right" vertical="center" wrapText="1" indent="1"/>
    </xf>
    <xf numFmtId="0" fontId="1" fillId="5" borderId="1" xfId="0" applyFont="1" applyFill="1" applyBorder="1" applyAlignment="1">
      <alignment horizontal="right" vertical="center" wrapText="1" inden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49" fontId="5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49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top" wrapText="1" indent="2"/>
    </xf>
    <xf numFmtId="0" fontId="10" fillId="0" borderId="1" xfId="0" applyFont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 indent="2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49" fontId="1" fillId="7" borderId="0" xfId="0" applyNumberFormat="1" applyFont="1" applyFill="1" applyAlignment="1">
      <alignment horizontal="center" vertical="center"/>
    </xf>
    <xf numFmtId="0" fontId="1" fillId="7" borderId="0" xfId="0" applyFont="1" applyFill="1"/>
    <xf numFmtId="0" fontId="1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1" fillId="0" borderId="0" xfId="0" applyFont="1" applyAlignment="1"/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2:H156"/>
  <sheetViews>
    <sheetView tabSelected="1" view="pageBreakPreview" zoomScale="85" zoomScaleNormal="100" zoomScaleSheetLayoutView="85" workbookViewId="0">
      <selection activeCell="F150" sqref="F150"/>
    </sheetView>
  </sheetViews>
  <sheetFormatPr defaultColWidth="9.109375" defaultRowHeight="11.4" outlineLevelRow="1" x14ac:dyDescent="0.2"/>
  <cols>
    <col min="1" max="1" width="4.109375" style="8" customWidth="1"/>
    <col min="2" max="2" width="7.88671875" style="26" bestFit="1" customWidth="1"/>
    <col min="3" max="3" width="49.44140625" style="1" customWidth="1"/>
    <col min="4" max="4" width="9.33203125" style="1" bestFit="1" customWidth="1"/>
    <col min="5" max="5" width="11.6640625" style="1" bestFit="1" customWidth="1"/>
    <col min="6" max="6" width="13.88671875" style="1" bestFit="1" customWidth="1"/>
    <col min="7" max="7" width="12.5546875" style="1" bestFit="1" customWidth="1"/>
    <col min="8" max="8" width="15.5546875" style="1" bestFit="1" customWidth="1"/>
    <col min="9" max="16384" width="9.109375" style="1"/>
  </cols>
  <sheetData>
    <row r="2" spans="2:8" x14ac:dyDescent="0.2">
      <c r="F2" s="50"/>
      <c r="H2" s="4" t="s">
        <v>129</v>
      </c>
    </row>
    <row r="3" spans="2:8" x14ac:dyDescent="0.2">
      <c r="C3" s="7"/>
      <c r="F3" s="50"/>
      <c r="G3" s="48" t="s">
        <v>130</v>
      </c>
      <c r="H3" s="48"/>
    </row>
    <row r="4" spans="2:8" x14ac:dyDescent="0.2">
      <c r="C4" s="7"/>
      <c r="F4" s="51" t="s">
        <v>131</v>
      </c>
      <c r="G4" s="51"/>
      <c r="H4" s="51"/>
    </row>
    <row r="5" spans="2:8" x14ac:dyDescent="0.2">
      <c r="C5" s="7"/>
      <c r="F5" s="52" t="s">
        <v>132</v>
      </c>
      <c r="G5" s="52"/>
      <c r="H5" s="52"/>
    </row>
    <row r="6" spans="2:8" ht="14.4" x14ac:dyDescent="0.2">
      <c r="C6" s="7"/>
      <c r="F6" s="47"/>
      <c r="G6" s="1" t="s">
        <v>133</v>
      </c>
    </row>
    <row r="7" spans="2:8" ht="14.4" customHeight="1" x14ac:dyDescent="0.2">
      <c r="C7" s="7"/>
      <c r="D7" s="52" t="s">
        <v>134</v>
      </c>
      <c r="E7" s="52"/>
      <c r="F7" s="52"/>
      <c r="G7" s="52"/>
      <c r="H7" s="52"/>
    </row>
    <row r="8" spans="2:8" ht="14.4" customHeight="1" x14ac:dyDescent="0.2">
      <c r="C8" s="7"/>
      <c r="D8" s="53"/>
      <c r="E8" s="53"/>
      <c r="F8" s="53"/>
      <c r="G8" s="53"/>
      <c r="H8" s="53"/>
    </row>
    <row r="9" spans="2:8" ht="15" x14ac:dyDescent="0.2">
      <c r="B9" s="1"/>
      <c r="C9" s="26"/>
      <c r="D9" s="54" t="s">
        <v>135</v>
      </c>
    </row>
    <row r="10" spans="2:8" ht="15" x14ac:dyDescent="0.2">
      <c r="B10" s="1"/>
      <c r="C10" s="26"/>
      <c r="D10" s="54" t="s">
        <v>136</v>
      </c>
    </row>
    <row r="11" spans="2:8" ht="15" x14ac:dyDescent="0.2">
      <c r="B11" s="1"/>
      <c r="C11" s="26"/>
      <c r="D11" s="54" t="s">
        <v>137</v>
      </c>
    </row>
    <row r="12" spans="2:8" ht="15" x14ac:dyDescent="0.2">
      <c r="B12" s="1"/>
      <c r="C12" s="26"/>
      <c r="D12" s="54" t="s">
        <v>138</v>
      </c>
    </row>
    <row r="13" spans="2:8" ht="18" customHeight="1" x14ac:dyDescent="0.2">
      <c r="B13" s="1"/>
      <c r="C13" s="26"/>
      <c r="D13" s="54" t="s">
        <v>139</v>
      </c>
    </row>
    <row r="14" spans="2:8" ht="15.6" x14ac:dyDescent="0.2">
      <c r="C14" s="49"/>
    </row>
    <row r="15" spans="2:8" ht="13.8" x14ac:dyDescent="0.2">
      <c r="C15" s="12" t="s">
        <v>128</v>
      </c>
    </row>
    <row r="16" spans="2:8" x14ac:dyDescent="0.2">
      <c r="B16" s="39"/>
      <c r="C16" s="40"/>
      <c r="D16" s="40"/>
      <c r="E16" s="40"/>
      <c r="F16" s="40"/>
      <c r="G16" s="40"/>
      <c r="H16" s="40"/>
    </row>
    <row r="17" spans="1:8" ht="34.200000000000003" customHeight="1" x14ac:dyDescent="0.2">
      <c r="C17" s="43" t="s">
        <v>0</v>
      </c>
      <c r="D17" s="10" t="s">
        <v>71</v>
      </c>
      <c r="E17" s="14" t="s">
        <v>70</v>
      </c>
      <c r="F17" s="10" t="s">
        <v>66</v>
      </c>
      <c r="G17" s="10" t="s">
        <v>73</v>
      </c>
      <c r="H17" s="10" t="s">
        <v>69</v>
      </c>
    </row>
    <row r="18" spans="1:8" ht="26.25" customHeight="1" x14ac:dyDescent="0.2">
      <c r="C18" s="44"/>
      <c r="D18" s="10" t="s">
        <v>72</v>
      </c>
      <c r="E18" s="30" t="s">
        <v>82</v>
      </c>
      <c r="F18" s="10" t="s">
        <v>65</v>
      </c>
      <c r="G18" s="10" t="s">
        <v>67</v>
      </c>
      <c r="H18" s="10" t="s">
        <v>68</v>
      </c>
    </row>
    <row r="19" spans="1:8" ht="13.2" x14ac:dyDescent="0.2">
      <c r="A19" s="9" t="s">
        <v>64</v>
      </c>
      <c r="B19" s="23" t="s">
        <v>1</v>
      </c>
      <c r="C19" s="13" t="s">
        <v>2</v>
      </c>
      <c r="D19" s="13"/>
      <c r="E19" s="13"/>
      <c r="F19" s="13"/>
      <c r="G19" s="13"/>
      <c r="H19" s="13"/>
    </row>
    <row r="20" spans="1:8" ht="13.2" x14ac:dyDescent="0.2">
      <c r="A20" s="9" t="s">
        <v>64</v>
      </c>
      <c r="B20" s="28" t="s">
        <v>3</v>
      </c>
      <c r="C20" s="29" t="s">
        <v>24</v>
      </c>
      <c r="D20" s="41"/>
      <c r="E20" s="33"/>
      <c r="F20" s="33"/>
      <c r="G20" s="33"/>
      <c r="H20" s="33"/>
    </row>
    <row r="21" spans="1:8" ht="13.2" outlineLevel="1" x14ac:dyDescent="0.2">
      <c r="A21" s="9" t="s">
        <v>64</v>
      </c>
      <c r="B21" s="24" t="s">
        <v>77</v>
      </c>
      <c r="C21" s="11" t="s">
        <v>27</v>
      </c>
      <c r="D21" s="41"/>
      <c r="E21" s="33"/>
      <c r="F21" s="33"/>
      <c r="G21" s="33"/>
      <c r="H21" s="33"/>
    </row>
    <row r="22" spans="1:8" ht="13.2" outlineLevel="1" x14ac:dyDescent="0.2">
      <c r="A22" s="9" t="s">
        <v>64</v>
      </c>
      <c r="B22" s="24" t="s">
        <v>78</v>
      </c>
      <c r="C22" s="11" t="s">
        <v>28</v>
      </c>
      <c r="D22" s="41"/>
      <c r="E22" s="33"/>
      <c r="F22" s="33"/>
      <c r="G22" s="33"/>
      <c r="H22" s="33"/>
    </row>
    <row r="23" spans="1:8" ht="13.2" outlineLevel="1" x14ac:dyDescent="0.2">
      <c r="A23" s="9" t="s">
        <v>64</v>
      </c>
      <c r="B23" s="24" t="s">
        <v>79</v>
      </c>
      <c r="C23" s="11" t="s">
        <v>29</v>
      </c>
      <c r="D23" s="41"/>
      <c r="E23" s="33"/>
      <c r="F23" s="33"/>
      <c r="G23" s="33"/>
      <c r="H23" s="33"/>
    </row>
    <row r="24" spans="1:8" outlineLevel="1" x14ac:dyDescent="0.2">
      <c r="A24" s="9"/>
      <c r="B24" s="24"/>
      <c r="C24" s="11"/>
      <c r="D24" s="41">
        <v>2016</v>
      </c>
      <c r="E24" s="33">
        <v>0.4</v>
      </c>
      <c r="F24" s="33">
        <f>SUM(F56:F63)</f>
        <v>1617</v>
      </c>
      <c r="G24" s="33">
        <f t="shared" ref="G24:H24" si="0">SUM(G56:G63)</f>
        <v>858</v>
      </c>
      <c r="H24" s="33">
        <f t="shared" si="0"/>
        <v>425.85700000000003</v>
      </c>
    </row>
    <row r="25" spans="1:8" outlineLevel="1" x14ac:dyDescent="0.2">
      <c r="A25" s="9"/>
      <c r="B25" s="24"/>
      <c r="C25" s="11"/>
      <c r="D25" s="41">
        <v>2017</v>
      </c>
      <c r="E25" s="33">
        <v>0.4</v>
      </c>
      <c r="F25" s="33">
        <f>SUM(F65:F73)</f>
        <v>1190</v>
      </c>
      <c r="G25" s="33">
        <f t="shared" ref="G25:H25" si="1">SUM(G65:G73)</f>
        <v>650</v>
      </c>
      <c r="H25" s="33">
        <f t="shared" si="1"/>
        <v>212.30099999999999</v>
      </c>
    </row>
    <row r="26" spans="1:8" outlineLevel="1" x14ac:dyDescent="0.2">
      <c r="A26" s="9"/>
      <c r="B26" s="24"/>
      <c r="C26" s="11"/>
      <c r="D26" s="41">
        <v>2018</v>
      </c>
      <c r="E26" s="33">
        <v>0.4</v>
      </c>
      <c r="F26" s="33">
        <f>SUM(F75:F80)</f>
        <v>1059</v>
      </c>
      <c r="G26" s="33">
        <f t="shared" ref="G26:H26" si="2">SUM(G75:G80)</f>
        <v>570</v>
      </c>
      <c r="H26" s="33">
        <f t="shared" si="2"/>
        <v>228.977</v>
      </c>
    </row>
    <row r="27" spans="1:8" ht="13.2" x14ac:dyDescent="0.2">
      <c r="A27" s="9" t="s">
        <v>64</v>
      </c>
      <c r="B27" s="28" t="s">
        <v>4</v>
      </c>
      <c r="C27" s="29" t="s">
        <v>32</v>
      </c>
      <c r="D27" s="41"/>
      <c r="E27" s="33"/>
      <c r="F27" s="33"/>
      <c r="G27" s="33"/>
      <c r="H27" s="33"/>
    </row>
    <row r="28" spans="1:8" ht="13.2" outlineLevel="1" x14ac:dyDescent="0.2">
      <c r="A28" s="9" t="s">
        <v>64</v>
      </c>
      <c r="B28" s="24"/>
      <c r="C28" s="11" t="s">
        <v>31</v>
      </c>
      <c r="D28" s="41"/>
      <c r="E28" s="33"/>
      <c r="F28" s="33"/>
      <c r="G28" s="33"/>
      <c r="H28" s="33"/>
    </row>
    <row r="29" spans="1:8" outlineLevel="1" x14ac:dyDescent="0.2">
      <c r="A29" s="9"/>
      <c r="B29" s="24"/>
      <c r="C29" s="11"/>
      <c r="D29" s="41">
        <v>2016</v>
      </c>
      <c r="E29" s="33">
        <v>0.4</v>
      </c>
      <c r="F29" s="33">
        <f>SUM(F56:F62)</f>
        <v>1557</v>
      </c>
      <c r="G29" s="33">
        <f t="shared" ref="G29:H29" si="3">SUM(G56:G62)</f>
        <v>824</v>
      </c>
      <c r="H29" s="33">
        <f t="shared" si="3"/>
        <v>424.87400000000002</v>
      </c>
    </row>
    <row r="30" spans="1:8" outlineLevel="1" x14ac:dyDescent="0.2">
      <c r="A30" s="9"/>
      <c r="B30" s="24"/>
      <c r="C30" s="11"/>
      <c r="D30" s="41">
        <v>2017</v>
      </c>
      <c r="E30" s="33">
        <v>0.4</v>
      </c>
      <c r="F30" s="33">
        <f>SUM(F65:F71,F73)</f>
        <v>1110</v>
      </c>
      <c r="G30" s="33">
        <f t="shared" ref="G30:H30" si="4">SUM(G65:G71,G73)</f>
        <v>583</v>
      </c>
      <c r="H30" s="33">
        <f t="shared" si="4"/>
        <v>204.15699999999998</v>
      </c>
    </row>
    <row r="31" spans="1:8" outlineLevel="1" x14ac:dyDescent="0.2">
      <c r="A31" s="9"/>
      <c r="B31" s="24"/>
      <c r="C31" s="11"/>
      <c r="D31" s="41">
        <v>2018</v>
      </c>
      <c r="E31" s="33">
        <v>0.4</v>
      </c>
      <c r="F31" s="33">
        <f>SUM(F75:F80)</f>
        <v>1059</v>
      </c>
      <c r="G31" s="33">
        <f t="shared" ref="G31:H31" si="5">SUM(G75:G80)</f>
        <v>570</v>
      </c>
      <c r="H31" s="33">
        <f t="shared" si="5"/>
        <v>228.977</v>
      </c>
    </row>
    <row r="32" spans="1:8" ht="13.2" outlineLevel="1" x14ac:dyDescent="0.2">
      <c r="A32" s="9" t="s">
        <v>64</v>
      </c>
      <c r="B32" s="24"/>
      <c r="C32" s="11" t="s">
        <v>30</v>
      </c>
      <c r="D32" s="41"/>
      <c r="E32" s="33"/>
      <c r="F32" s="33"/>
      <c r="G32" s="33"/>
      <c r="H32" s="33"/>
    </row>
    <row r="33" spans="1:8" outlineLevel="1" x14ac:dyDescent="0.2">
      <c r="A33" s="9"/>
      <c r="B33" s="24"/>
      <c r="C33" s="11"/>
      <c r="D33" s="41">
        <v>2016</v>
      </c>
      <c r="E33" s="33">
        <v>0.4</v>
      </c>
      <c r="F33" s="33">
        <f>F63</f>
        <v>60</v>
      </c>
      <c r="G33" s="33">
        <f t="shared" ref="G33:H33" si="6">G63</f>
        <v>34</v>
      </c>
      <c r="H33" s="33">
        <f t="shared" si="6"/>
        <v>0.98299999999999998</v>
      </c>
    </row>
    <row r="34" spans="1:8" outlineLevel="1" x14ac:dyDescent="0.2">
      <c r="A34" s="9"/>
      <c r="B34" s="24"/>
      <c r="C34" s="11"/>
      <c r="D34" s="41">
        <v>2017</v>
      </c>
      <c r="E34" s="33">
        <v>0.4</v>
      </c>
      <c r="F34" s="33">
        <f>F72</f>
        <v>80</v>
      </c>
      <c r="G34" s="33">
        <f t="shared" ref="G34:H34" si="7">G72</f>
        <v>67</v>
      </c>
      <c r="H34" s="33">
        <f t="shared" si="7"/>
        <v>8.1440000000000001</v>
      </c>
    </row>
    <row r="35" spans="1:8" ht="13.2" x14ac:dyDescent="0.2">
      <c r="A35" s="9" t="s">
        <v>64</v>
      </c>
      <c r="B35" s="28" t="s">
        <v>5</v>
      </c>
      <c r="C35" s="29" t="s">
        <v>33</v>
      </c>
      <c r="D35" s="41"/>
      <c r="E35" s="33"/>
      <c r="F35" s="33"/>
      <c r="G35" s="33"/>
      <c r="H35" s="33"/>
    </row>
    <row r="36" spans="1:8" ht="13.2" outlineLevel="1" x14ac:dyDescent="0.2">
      <c r="A36" s="9" t="s">
        <v>64</v>
      </c>
      <c r="B36" s="24"/>
      <c r="C36" s="11" t="s">
        <v>34</v>
      </c>
      <c r="D36" s="41"/>
      <c r="E36" s="33"/>
      <c r="F36" s="33"/>
      <c r="G36" s="33"/>
      <c r="H36" s="33"/>
    </row>
    <row r="37" spans="1:8" ht="13.2" outlineLevel="1" x14ac:dyDescent="0.2">
      <c r="A37" s="9" t="s">
        <v>64</v>
      </c>
      <c r="B37" s="24"/>
      <c r="C37" s="11" t="s">
        <v>35</v>
      </c>
      <c r="D37" s="41"/>
      <c r="E37" s="33"/>
      <c r="F37" s="33"/>
      <c r="G37" s="33"/>
      <c r="H37" s="33"/>
    </row>
    <row r="38" spans="1:8" ht="13.2" outlineLevel="1" x14ac:dyDescent="0.2">
      <c r="A38" s="9" t="s">
        <v>64</v>
      </c>
      <c r="B38" s="24"/>
      <c r="C38" s="11" t="s">
        <v>36</v>
      </c>
      <c r="D38" s="41"/>
      <c r="E38" s="33"/>
      <c r="F38" s="33"/>
      <c r="G38" s="33"/>
      <c r="H38" s="33" t="s">
        <v>126</v>
      </c>
    </row>
    <row r="39" spans="1:8" outlineLevel="1" x14ac:dyDescent="0.2">
      <c r="A39" s="9"/>
      <c r="B39" s="24"/>
      <c r="C39" s="11" t="s">
        <v>102</v>
      </c>
      <c r="D39" s="41"/>
      <c r="E39" s="33"/>
      <c r="F39" s="33"/>
      <c r="G39" s="33"/>
      <c r="H39" s="33"/>
    </row>
    <row r="40" spans="1:8" outlineLevel="1" x14ac:dyDescent="0.2">
      <c r="A40" s="9"/>
      <c r="B40" s="24"/>
      <c r="C40" s="11"/>
      <c r="D40" s="41">
        <v>2016</v>
      </c>
      <c r="E40" s="33">
        <v>0.4</v>
      </c>
      <c r="F40" s="33">
        <f>SUM(F56:F63)</f>
        <v>1617</v>
      </c>
      <c r="G40" s="33">
        <f t="shared" ref="G40:H40" si="8">SUM(G56:G63)</f>
        <v>858</v>
      </c>
      <c r="H40" s="33">
        <f t="shared" si="8"/>
        <v>425.85700000000003</v>
      </c>
    </row>
    <row r="41" spans="1:8" outlineLevel="1" x14ac:dyDescent="0.2">
      <c r="A41" s="9"/>
      <c r="B41" s="24"/>
      <c r="C41" s="11"/>
      <c r="D41" s="41">
        <v>2017</v>
      </c>
      <c r="E41" s="33">
        <v>0.4</v>
      </c>
      <c r="F41" s="33">
        <f>SUM(F65:F73)</f>
        <v>1190</v>
      </c>
      <c r="G41" s="33">
        <f t="shared" ref="G41:H41" si="9">SUM(G65:G73)</f>
        <v>650</v>
      </c>
      <c r="H41" s="33">
        <f t="shared" si="9"/>
        <v>212.30099999999999</v>
      </c>
    </row>
    <row r="42" spans="1:8" outlineLevel="1" x14ac:dyDescent="0.2">
      <c r="A42" s="9"/>
      <c r="B42" s="24"/>
      <c r="C42" s="11"/>
      <c r="D42" s="41">
        <v>2018</v>
      </c>
      <c r="E42" s="33">
        <v>0.4</v>
      </c>
      <c r="F42" s="33">
        <f>SUM(F75:F80)</f>
        <v>1059</v>
      </c>
      <c r="G42" s="33">
        <f t="shared" ref="G42:H42" si="10">SUM(G75:G80)</f>
        <v>570</v>
      </c>
      <c r="H42" s="33">
        <f t="shared" si="10"/>
        <v>228.977</v>
      </c>
    </row>
    <row r="43" spans="1:8" ht="13.2" x14ac:dyDescent="0.2">
      <c r="A43" s="9" t="s">
        <v>64</v>
      </c>
      <c r="B43" s="28" t="s">
        <v>6</v>
      </c>
      <c r="C43" s="29" t="s">
        <v>37</v>
      </c>
      <c r="D43" s="41"/>
      <c r="E43" s="33"/>
      <c r="F43" s="33"/>
      <c r="G43" s="33"/>
      <c r="H43" s="33"/>
    </row>
    <row r="44" spans="1:8" ht="13.2" outlineLevel="1" x14ac:dyDescent="0.2">
      <c r="A44" s="9" t="s">
        <v>64</v>
      </c>
      <c r="B44" s="24"/>
      <c r="C44" s="11" t="s">
        <v>83</v>
      </c>
      <c r="D44" s="41"/>
      <c r="E44" s="33"/>
      <c r="F44" s="33"/>
      <c r="G44" s="33"/>
      <c r="H44" s="33"/>
    </row>
    <row r="45" spans="1:8" outlineLevel="1" x14ac:dyDescent="0.2">
      <c r="A45" s="9"/>
      <c r="B45" s="24"/>
      <c r="C45" s="11"/>
      <c r="D45" s="41">
        <v>2016</v>
      </c>
      <c r="E45" s="33">
        <v>0.4</v>
      </c>
      <c r="F45" s="33">
        <f>SUM(F56:F60,F62:F63)</f>
        <v>1117</v>
      </c>
      <c r="G45" s="33">
        <f t="shared" ref="G45:H45" si="11">SUM(G56:G60,G62:G63)</f>
        <v>658</v>
      </c>
      <c r="H45" s="33">
        <f t="shared" si="11"/>
        <v>277.24900000000002</v>
      </c>
    </row>
    <row r="46" spans="1:8" outlineLevel="1" x14ac:dyDescent="0.2">
      <c r="A46" s="9"/>
      <c r="B46" s="24"/>
      <c r="C46" s="11"/>
      <c r="D46" s="41">
        <v>2017</v>
      </c>
      <c r="E46" s="33">
        <v>0.4</v>
      </c>
      <c r="F46" s="33">
        <f>SUM(F65:F73)</f>
        <v>1190</v>
      </c>
      <c r="G46" s="33">
        <f t="shared" ref="G46:H46" si="12">SUM(G65:G73)</f>
        <v>650</v>
      </c>
      <c r="H46" s="33">
        <f t="shared" si="12"/>
        <v>212.30099999999999</v>
      </c>
    </row>
    <row r="47" spans="1:8" outlineLevel="1" x14ac:dyDescent="0.2">
      <c r="A47" s="9"/>
      <c r="B47" s="24"/>
      <c r="C47" s="11"/>
      <c r="D47" s="41">
        <v>2018</v>
      </c>
      <c r="E47" s="33">
        <v>0.4</v>
      </c>
      <c r="F47" s="33">
        <f>SUM(F75:F78,F80)</f>
        <v>945</v>
      </c>
      <c r="G47" s="33">
        <f t="shared" ref="G47:H47" si="13">SUM(G75:G78,G80)</f>
        <v>429</v>
      </c>
      <c r="H47" s="33">
        <f t="shared" si="13"/>
        <v>186.07499999999999</v>
      </c>
    </row>
    <row r="48" spans="1:8" ht="13.2" outlineLevel="1" x14ac:dyDescent="0.2">
      <c r="A48" s="9" t="s">
        <v>64</v>
      </c>
      <c r="B48" s="24"/>
      <c r="C48" s="11" t="s">
        <v>84</v>
      </c>
      <c r="D48" s="41"/>
      <c r="E48" s="33"/>
      <c r="F48" s="33"/>
      <c r="G48" s="33"/>
      <c r="H48" s="33"/>
    </row>
    <row r="49" spans="1:8" outlineLevel="1" x14ac:dyDescent="0.2">
      <c r="A49" s="9"/>
      <c r="B49" s="24"/>
      <c r="C49" s="11"/>
      <c r="D49" s="41">
        <v>2016</v>
      </c>
      <c r="E49" s="33">
        <v>0.4</v>
      </c>
      <c r="F49" s="33">
        <f>F61</f>
        <v>500</v>
      </c>
      <c r="G49" s="33">
        <f t="shared" ref="G49:H49" si="14">G61</f>
        <v>200</v>
      </c>
      <c r="H49" s="33">
        <f t="shared" si="14"/>
        <v>148.608</v>
      </c>
    </row>
    <row r="50" spans="1:8" outlineLevel="1" x14ac:dyDescent="0.2">
      <c r="A50" s="9"/>
      <c r="B50" s="24"/>
      <c r="C50" s="11"/>
      <c r="D50" s="41">
        <v>2018</v>
      </c>
      <c r="E50" s="33">
        <v>0.4</v>
      </c>
      <c r="F50" s="33">
        <f>F79</f>
        <v>114</v>
      </c>
      <c r="G50" s="33">
        <f t="shared" ref="G50:H50" si="15">G79</f>
        <v>141</v>
      </c>
      <c r="H50" s="33">
        <f t="shared" si="15"/>
        <v>42.902000000000001</v>
      </c>
    </row>
    <row r="51" spans="1:8" ht="13.2" outlineLevel="1" x14ac:dyDescent="0.2">
      <c r="A51" s="9" t="s">
        <v>64</v>
      </c>
      <c r="B51" s="24"/>
      <c r="C51" s="11" t="s">
        <v>85</v>
      </c>
      <c r="D51" s="41"/>
      <c r="E51" s="33"/>
      <c r="F51" s="33"/>
      <c r="G51" s="33"/>
      <c r="H51" s="33"/>
    </row>
    <row r="52" spans="1:8" ht="13.2" outlineLevel="1" x14ac:dyDescent="0.2">
      <c r="A52" s="9" t="s">
        <v>64</v>
      </c>
      <c r="B52" s="24"/>
      <c r="C52" s="11" t="s">
        <v>86</v>
      </c>
      <c r="D52" s="41"/>
      <c r="E52" s="33"/>
      <c r="F52" s="33"/>
      <c r="G52" s="33"/>
      <c r="H52" s="33"/>
    </row>
    <row r="53" spans="1:8" ht="13.2" outlineLevel="1" x14ac:dyDescent="0.2">
      <c r="A53" s="9" t="s">
        <v>64</v>
      </c>
      <c r="B53" s="24"/>
      <c r="C53" s="11" t="s">
        <v>87</v>
      </c>
      <c r="D53" s="41"/>
      <c r="E53" s="33"/>
      <c r="F53" s="33"/>
      <c r="G53" s="33"/>
      <c r="H53" s="33"/>
    </row>
    <row r="54" spans="1:8" ht="13.2" outlineLevel="1" x14ac:dyDescent="0.2">
      <c r="A54" s="9" t="s">
        <v>64</v>
      </c>
      <c r="B54" s="24"/>
      <c r="C54" s="11" t="s">
        <v>88</v>
      </c>
      <c r="D54" s="41"/>
      <c r="E54" s="33"/>
      <c r="F54" s="33"/>
      <c r="G54" s="33"/>
      <c r="H54" s="33"/>
    </row>
    <row r="55" spans="1:8" ht="13.2" outlineLevel="1" x14ac:dyDescent="0.2">
      <c r="A55" s="9" t="s">
        <v>64</v>
      </c>
      <c r="B55" s="25" t="s">
        <v>7</v>
      </c>
      <c r="C55" s="16" t="s">
        <v>8</v>
      </c>
      <c r="D55" s="41"/>
      <c r="E55" s="33"/>
      <c r="F55" s="33"/>
      <c r="G55" s="33"/>
      <c r="H55" s="33"/>
    </row>
    <row r="56" spans="1:8" ht="19.2" outlineLevel="1" x14ac:dyDescent="0.2">
      <c r="A56" s="9"/>
      <c r="B56" s="25"/>
      <c r="C56" s="32" t="s">
        <v>103</v>
      </c>
      <c r="D56" s="41">
        <v>2016</v>
      </c>
      <c r="E56" s="33">
        <v>0.4</v>
      </c>
      <c r="F56" s="34">
        <v>160</v>
      </c>
      <c r="G56" s="33">
        <v>94</v>
      </c>
      <c r="H56" s="33">
        <v>69.587999999999994</v>
      </c>
    </row>
    <row r="57" spans="1:8" ht="12" outlineLevel="1" x14ac:dyDescent="0.2">
      <c r="A57" s="9"/>
      <c r="B57" s="25"/>
      <c r="C57" s="32" t="s">
        <v>104</v>
      </c>
      <c r="D57" s="41">
        <v>2016</v>
      </c>
      <c r="E57" s="33">
        <v>0.4</v>
      </c>
      <c r="F57" s="33">
        <v>300</v>
      </c>
      <c r="G57" s="34">
        <v>106</v>
      </c>
      <c r="H57" s="33">
        <v>55.901000000000003</v>
      </c>
    </row>
    <row r="58" spans="1:8" ht="19.2" outlineLevel="1" x14ac:dyDescent="0.2">
      <c r="A58" s="9"/>
      <c r="B58" s="25"/>
      <c r="C58" s="32" t="s">
        <v>105</v>
      </c>
      <c r="D58" s="41">
        <v>2016</v>
      </c>
      <c r="E58" s="33">
        <v>0.4</v>
      </c>
      <c r="F58" s="33">
        <v>160</v>
      </c>
      <c r="G58" s="33">
        <v>94</v>
      </c>
      <c r="H58" s="33">
        <v>27.606999999999999</v>
      </c>
    </row>
    <row r="59" spans="1:8" ht="19.2" outlineLevel="1" x14ac:dyDescent="0.2">
      <c r="A59" s="9"/>
      <c r="B59" s="25"/>
      <c r="C59" s="32" t="s">
        <v>106</v>
      </c>
      <c r="D59" s="41">
        <v>2016</v>
      </c>
      <c r="E59" s="33">
        <v>0.4</v>
      </c>
      <c r="F59" s="33">
        <v>107</v>
      </c>
      <c r="G59" s="33">
        <v>100</v>
      </c>
      <c r="H59" s="33">
        <v>17.873000000000001</v>
      </c>
    </row>
    <row r="60" spans="1:8" ht="12" outlineLevel="1" x14ac:dyDescent="0.2">
      <c r="A60" s="9"/>
      <c r="B60" s="25"/>
      <c r="C60" s="32" t="s">
        <v>107</v>
      </c>
      <c r="D60" s="41">
        <v>2016</v>
      </c>
      <c r="E60" s="33">
        <v>0.4</v>
      </c>
      <c r="F60" s="33">
        <v>250</v>
      </c>
      <c r="G60" s="33">
        <v>115</v>
      </c>
      <c r="H60" s="33">
        <v>60.667000000000002</v>
      </c>
    </row>
    <row r="61" spans="1:8" ht="12" outlineLevel="1" x14ac:dyDescent="0.2">
      <c r="A61" s="9"/>
      <c r="B61" s="25"/>
      <c r="C61" s="32" t="s">
        <v>127</v>
      </c>
      <c r="D61" s="41">
        <v>2016</v>
      </c>
      <c r="E61" s="33">
        <v>0.4</v>
      </c>
      <c r="F61" s="33">
        <v>500</v>
      </c>
      <c r="G61" s="33">
        <v>200</v>
      </c>
      <c r="H61" s="33">
        <v>148.608</v>
      </c>
    </row>
    <row r="62" spans="1:8" ht="19.2" outlineLevel="1" x14ac:dyDescent="0.2">
      <c r="A62" s="9"/>
      <c r="B62" s="25"/>
      <c r="C62" s="32" t="s">
        <v>108</v>
      </c>
      <c r="D62" s="41">
        <v>2016</v>
      </c>
      <c r="E62" s="33">
        <v>0.4</v>
      </c>
      <c r="F62" s="33">
        <v>80</v>
      </c>
      <c r="G62" s="33">
        <v>115</v>
      </c>
      <c r="H62" s="33">
        <v>44.63</v>
      </c>
    </row>
    <row r="63" spans="1:8" ht="19.2" outlineLevel="1" x14ac:dyDescent="0.2">
      <c r="A63" s="9"/>
      <c r="B63" s="25"/>
      <c r="C63" s="32" t="s">
        <v>109</v>
      </c>
      <c r="D63" s="41">
        <v>2016</v>
      </c>
      <c r="E63" s="33">
        <v>0.4</v>
      </c>
      <c r="F63" s="33">
        <v>60</v>
      </c>
      <c r="G63" s="33">
        <v>34</v>
      </c>
      <c r="H63" s="33">
        <v>0.98299999999999998</v>
      </c>
    </row>
    <row r="64" spans="1:8" ht="12" outlineLevel="1" x14ac:dyDescent="0.2">
      <c r="A64" s="9"/>
      <c r="B64" s="25"/>
      <c r="C64" s="16"/>
      <c r="D64" s="41"/>
      <c r="E64" s="33"/>
      <c r="F64" s="33"/>
      <c r="G64" s="33"/>
      <c r="H64" s="33"/>
    </row>
    <row r="65" spans="1:8" ht="28.8" outlineLevel="1" x14ac:dyDescent="0.2">
      <c r="A65" s="9"/>
      <c r="B65" s="25"/>
      <c r="C65" s="32" t="s">
        <v>110</v>
      </c>
      <c r="D65" s="41">
        <v>2017</v>
      </c>
      <c r="E65" s="33">
        <v>0.4</v>
      </c>
      <c r="F65" s="33">
        <v>150</v>
      </c>
      <c r="G65" s="33">
        <v>67</v>
      </c>
      <c r="H65" s="33">
        <v>20.218</v>
      </c>
    </row>
    <row r="66" spans="1:8" ht="19.2" outlineLevel="1" x14ac:dyDescent="0.2">
      <c r="A66" s="9"/>
      <c r="B66" s="25"/>
      <c r="C66" s="32" t="s">
        <v>111</v>
      </c>
      <c r="D66" s="41">
        <v>2017</v>
      </c>
      <c r="E66" s="33">
        <v>0.4</v>
      </c>
      <c r="F66" s="33">
        <v>100</v>
      </c>
      <c r="G66" s="33">
        <v>67</v>
      </c>
      <c r="H66" s="33">
        <v>25.687999999999999</v>
      </c>
    </row>
    <row r="67" spans="1:8" ht="12" outlineLevel="1" x14ac:dyDescent="0.2">
      <c r="A67" s="9"/>
      <c r="B67" s="25"/>
      <c r="C67" s="32" t="s">
        <v>112</v>
      </c>
      <c r="D67" s="41">
        <v>2017</v>
      </c>
      <c r="E67" s="33">
        <v>0.4</v>
      </c>
      <c r="F67" s="33">
        <v>200</v>
      </c>
      <c r="G67" s="33">
        <v>67</v>
      </c>
      <c r="H67" s="33">
        <v>17.623000000000001</v>
      </c>
    </row>
    <row r="68" spans="1:8" ht="19.2" outlineLevel="1" x14ac:dyDescent="0.2">
      <c r="A68" s="9"/>
      <c r="B68" s="25"/>
      <c r="C68" s="32" t="s">
        <v>113</v>
      </c>
      <c r="D68" s="41">
        <v>2017</v>
      </c>
      <c r="E68" s="33">
        <v>0.4</v>
      </c>
      <c r="F68" s="33">
        <v>70</v>
      </c>
      <c r="G68" s="33">
        <v>67</v>
      </c>
      <c r="H68" s="33">
        <v>4.2569999999999997</v>
      </c>
    </row>
    <row r="69" spans="1:8" ht="12" outlineLevel="1" x14ac:dyDescent="0.2">
      <c r="A69" s="9"/>
      <c r="B69" s="25"/>
      <c r="C69" s="32" t="s">
        <v>114</v>
      </c>
      <c r="D69" s="41">
        <v>2017</v>
      </c>
      <c r="E69" s="33">
        <v>0.4</v>
      </c>
      <c r="F69" s="33">
        <v>350</v>
      </c>
      <c r="G69" s="33">
        <v>114</v>
      </c>
      <c r="H69" s="33">
        <v>78.674000000000007</v>
      </c>
    </row>
    <row r="70" spans="1:8" ht="12" outlineLevel="1" x14ac:dyDescent="0.2">
      <c r="A70" s="9"/>
      <c r="B70" s="25"/>
      <c r="C70" s="32" t="s">
        <v>115</v>
      </c>
      <c r="D70" s="41">
        <v>2017</v>
      </c>
      <c r="E70" s="33">
        <v>0.4</v>
      </c>
      <c r="F70" s="33">
        <v>100</v>
      </c>
      <c r="G70" s="33">
        <v>67</v>
      </c>
      <c r="H70" s="33">
        <v>26.891999999999999</v>
      </c>
    </row>
    <row r="71" spans="1:8" ht="12" outlineLevel="1" x14ac:dyDescent="0.2">
      <c r="A71" s="9"/>
      <c r="B71" s="25"/>
      <c r="C71" s="32" t="s">
        <v>116</v>
      </c>
      <c r="D71" s="41">
        <v>2017</v>
      </c>
      <c r="E71" s="33">
        <v>0.4</v>
      </c>
      <c r="F71" s="33">
        <v>70</v>
      </c>
      <c r="G71" s="33">
        <v>67</v>
      </c>
      <c r="H71" s="33">
        <v>5.2839999999999998</v>
      </c>
    </row>
    <row r="72" spans="1:8" ht="12" outlineLevel="1" x14ac:dyDescent="0.2">
      <c r="A72" s="9"/>
      <c r="B72" s="25"/>
      <c r="C72" s="32" t="s">
        <v>117</v>
      </c>
      <c r="D72" s="41">
        <v>2017</v>
      </c>
      <c r="E72" s="33">
        <v>0.4</v>
      </c>
      <c r="F72" s="33">
        <v>80</v>
      </c>
      <c r="G72" s="33">
        <v>67</v>
      </c>
      <c r="H72" s="33">
        <v>8.1440000000000001</v>
      </c>
    </row>
    <row r="73" spans="1:8" ht="12" outlineLevel="1" x14ac:dyDescent="0.2">
      <c r="A73" s="9"/>
      <c r="B73" s="25"/>
      <c r="C73" s="32" t="s">
        <v>118</v>
      </c>
      <c r="D73" s="41">
        <v>2017</v>
      </c>
      <c r="E73" s="33">
        <v>0.4</v>
      </c>
      <c r="F73" s="33">
        <v>70</v>
      </c>
      <c r="G73" s="33">
        <v>67</v>
      </c>
      <c r="H73" s="33">
        <v>25.521000000000001</v>
      </c>
    </row>
    <row r="74" spans="1:8" ht="12" outlineLevel="1" x14ac:dyDescent="0.2">
      <c r="A74" s="9"/>
      <c r="B74" s="25"/>
      <c r="C74" s="16"/>
      <c r="D74" s="41"/>
      <c r="E74" s="33"/>
      <c r="F74" s="33"/>
      <c r="G74" s="33"/>
      <c r="H74" s="33"/>
    </row>
    <row r="75" spans="1:8" ht="12" outlineLevel="1" x14ac:dyDescent="0.2">
      <c r="A75" s="9"/>
      <c r="B75" s="25"/>
      <c r="C75" s="32" t="s">
        <v>119</v>
      </c>
      <c r="D75" s="41">
        <v>2018</v>
      </c>
      <c r="E75" s="33">
        <v>0.4</v>
      </c>
      <c r="F75" s="33">
        <v>100</v>
      </c>
      <c r="G75" s="33">
        <v>67</v>
      </c>
      <c r="H75" s="33">
        <v>20.169</v>
      </c>
    </row>
    <row r="76" spans="1:8" ht="12" outlineLevel="1" x14ac:dyDescent="0.2">
      <c r="A76" s="9"/>
      <c r="B76" s="25"/>
      <c r="C76" s="32" t="s">
        <v>120</v>
      </c>
      <c r="D76" s="41">
        <v>2018</v>
      </c>
      <c r="E76" s="33">
        <v>0.4</v>
      </c>
      <c r="F76" s="33">
        <v>200</v>
      </c>
      <c r="G76" s="33">
        <v>94</v>
      </c>
      <c r="H76" s="33">
        <v>40.493000000000002</v>
      </c>
    </row>
    <row r="77" spans="1:8" ht="12" outlineLevel="1" x14ac:dyDescent="0.2">
      <c r="A77" s="9"/>
      <c r="B77" s="25"/>
      <c r="C77" s="32" t="s">
        <v>121</v>
      </c>
      <c r="D77" s="41">
        <v>2018</v>
      </c>
      <c r="E77" s="33">
        <v>0.4</v>
      </c>
      <c r="F77" s="33">
        <v>35</v>
      </c>
      <c r="G77" s="33">
        <v>67</v>
      </c>
      <c r="H77" s="33">
        <v>2.6110000000000002</v>
      </c>
    </row>
    <row r="78" spans="1:8" ht="19.2" outlineLevel="1" x14ac:dyDescent="0.2">
      <c r="A78" s="9"/>
      <c r="B78" s="25"/>
      <c r="C78" s="32" t="s">
        <v>122</v>
      </c>
      <c r="D78" s="41">
        <v>2018</v>
      </c>
      <c r="E78" s="33">
        <v>0.4</v>
      </c>
      <c r="F78" s="33">
        <v>510</v>
      </c>
      <c r="G78" s="33">
        <v>114</v>
      </c>
      <c r="H78" s="33">
        <v>90.834000000000003</v>
      </c>
    </row>
    <row r="79" spans="1:8" ht="19.2" outlineLevel="1" x14ac:dyDescent="0.2">
      <c r="A79" s="9"/>
      <c r="B79" s="25"/>
      <c r="C79" s="32" t="s">
        <v>125</v>
      </c>
      <c r="D79" s="41">
        <v>2018</v>
      </c>
      <c r="E79" s="33">
        <v>0.4</v>
      </c>
      <c r="F79" s="33">
        <v>114</v>
      </c>
      <c r="G79" s="33">
        <v>141</v>
      </c>
      <c r="H79" s="33">
        <v>42.902000000000001</v>
      </c>
    </row>
    <row r="80" spans="1:8" ht="12" outlineLevel="1" x14ac:dyDescent="0.2">
      <c r="A80" s="9"/>
      <c r="B80" s="25"/>
      <c r="C80" s="32" t="s">
        <v>123</v>
      </c>
      <c r="D80" s="41">
        <v>2018</v>
      </c>
      <c r="E80" s="33">
        <v>0.4</v>
      </c>
      <c r="F80" s="33">
        <v>100</v>
      </c>
      <c r="G80" s="33">
        <v>87</v>
      </c>
      <c r="H80" s="33">
        <v>31.968</v>
      </c>
    </row>
    <row r="81" spans="1:8" ht="13.2" x14ac:dyDescent="0.2">
      <c r="A81" s="9" t="s">
        <v>64</v>
      </c>
      <c r="B81" s="23" t="s">
        <v>9</v>
      </c>
      <c r="C81" s="13" t="s">
        <v>10</v>
      </c>
      <c r="D81" s="42"/>
      <c r="E81" s="42"/>
      <c r="F81" s="42"/>
      <c r="G81" s="42"/>
      <c r="H81" s="42"/>
    </row>
    <row r="82" spans="1:8" ht="13.2" x14ac:dyDescent="0.2">
      <c r="A82" s="9" t="s">
        <v>64</v>
      </c>
      <c r="B82" s="28" t="s">
        <v>11</v>
      </c>
      <c r="C82" s="29" t="s">
        <v>38</v>
      </c>
      <c r="D82" s="41"/>
      <c r="E82" s="33"/>
      <c r="F82" s="33"/>
      <c r="G82" s="33"/>
      <c r="H82" s="33"/>
    </row>
    <row r="83" spans="1:8" ht="13.2" outlineLevel="1" x14ac:dyDescent="0.2">
      <c r="A83" s="9" t="s">
        <v>64</v>
      </c>
      <c r="B83" s="24"/>
      <c r="C83" s="3" t="s">
        <v>39</v>
      </c>
      <c r="D83" s="41">
        <v>2018</v>
      </c>
      <c r="E83" s="33">
        <v>6</v>
      </c>
      <c r="F83" s="33">
        <v>77</v>
      </c>
      <c r="G83" s="33">
        <v>2146</v>
      </c>
      <c r="H83" s="33">
        <f>H103</f>
        <v>57.670659999999998</v>
      </c>
    </row>
    <row r="84" spans="1:8" ht="13.2" outlineLevel="1" x14ac:dyDescent="0.2">
      <c r="A84" s="9" t="s">
        <v>64</v>
      </c>
      <c r="B84" s="24"/>
      <c r="C84" s="3" t="s">
        <v>40</v>
      </c>
      <c r="D84" s="41"/>
      <c r="E84" s="33"/>
      <c r="F84" s="33"/>
      <c r="G84" s="33"/>
      <c r="H84" s="33"/>
    </row>
    <row r="85" spans="1:8" ht="13.2" outlineLevel="1" x14ac:dyDescent="0.2">
      <c r="A85" s="9" t="s">
        <v>64</v>
      </c>
      <c r="B85" s="24"/>
      <c r="C85" s="3" t="s">
        <v>41</v>
      </c>
      <c r="D85" s="41"/>
      <c r="E85" s="33"/>
      <c r="F85" s="33"/>
      <c r="G85" s="33"/>
      <c r="H85" s="33"/>
    </row>
    <row r="86" spans="1:8" ht="13.2" outlineLevel="1" x14ac:dyDescent="0.2">
      <c r="A86" s="9" t="s">
        <v>64</v>
      </c>
      <c r="B86" s="24"/>
      <c r="C86" s="3" t="s">
        <v>42</v>
      </c>
      <c r="D86" s="41"/>
      <c r="E86" s="33"/>
      <c r="F86" s="33"/>
      <c r="G86" s="33"/>
      <c r="H86" s="33"/>
    </row>
    <row r="87" spans="1:8" ht="13.2" outlineLevel="1" x14ac:dyDescent="0.2">
      <c r="A87" s="9" t="s">
        <v>64</v>
      </c>
      <c r="B87" s="24"/>
      <c r="C87" s="3" t="s">
        <v>43</v>
      </c>
      <c r="D87" s="41"/>
      <c r="E87" s="33"/>
      <c r="F87" s="33"/>
      <c r="G87" s="33"/>
      <c r="H87" s="33"/>
    </row>
    <row r="88" spans="1:8" outlineLevel="1" x14ac:dyDescent="0.2">
      <c r="A88" s="9"/>
      <c r="B88" s="24"/>
      <c r="C88" s="31" t="s">
        <v>89</v>
      </c>
      <c r="D88" s="41"/>
      <c r="E88" s="33"/>
      <c r="F88" s="33"/>
      <c r="G88" s="33"/>
      <c r="H88" s="33"/>
    </row>
    <row r="89" spans="1:8" ht="13.2" x14ac:dyDescent="0.2">
      <c r="A89" s="9" t="s">
        <v>64</v>
      </c>
      <c r="B89" s="28" t="s">
        <v>12</v>
      </c>
      <c r="C89" s="29" t="s">
        <v>74</v>
      </c>
      <c r="D89" s="41"/>
      <c r="E89" s="33"/>
      <c r="F89" s="33"/>
      <c r="G89" s="33"/>
      <c r="H89" s="33"/>
    </row>
    <row r="90" spans="1:8" ht="13.2" outlineLevel="1" x14ac:dyDescent="0.2">
      <c r="A90" s="9" t="s">
        <v>64</v>
      </c>
      <c r="B90" s="24"/>
      <c r="C90" s="3" t="s">
        <v>51</v>
      </c>
      <c r="D90" s="41"/>
      <c r="E90" s="33"/>
      <c r="F90" s="33"/>
      <c r="G90" s="33"/>
      <c r="H90" s="33"/>
    </row>
    <row r="91" spans="1:8" ht="13.2" outlineLevel="1" x14ac:dyDescent="0.2">
      <c r="A91" s="9" t="s">
        <v>64</v>
      </c>
      <c r="B91" s="24"/>
      <c r="C91" s="3" t="s">
        <v>90</v>
      </c>
      <c r="D91" s="41">
        <v>2018</v>
      </c>
      <c r="E91" s="33">
        <f>E103</f>
        <v>6</v>
      </c>
      <c r="F91" s="33">
        <f>F103</f>
        <v>77</v>
      </c>
      <c r="G91" s="33">
        <f>G103</f>
        <v>2146</v>
      </c>
      <c r="H91" s="33">
        <f>H103</f>
        <v>57.670659999999998</v>
      </c>
    </row>
    <row r="92" spans="1:8" ht="13.2" x14ac:dyDescent="0.2">
      <c r="A92" s="9" t="s">
        <v>64</v>
      </c>
      <c r="B92" s="28" t="s">
        <v>13</v>
      </c>
      <c r="C92" s="29" t="s">
        <v>75</v>
      </c>
      <c r="D92" s="41"/>
      <c r="E92" s="33"/>
      <c r="F92" s="33"/>
      <c r="G92" s="33"/>
      <c r="H92" s="33"/>
    </row>
    <row r="93" spans="1:8" ht="13.2" outlineLevel="1" x14ac:dyDescent="0.2">
      <c r="A93" s="9" t="s">
        <v>64</v>
      </c>
      <c r="B93" s="24"/>
      <c r="C93" s="3" t="s">
        <v>62</v>
      </c>
      <c r="D93" s="41"/>
      <c r="E93" s="33"/>
      <c r="F93" s="33"/>
      <c r="G93" s="33"/>
      <c r="H93" s="33"/>
    </row>
    <row r="94" spans="1:8" ht="13.2" outlineLevel="1" x14ac:dyDescent="0.2">
      <c r="A94" s="9" t="s">
        <v>64</v>
      </c>
      <c r="B94" s="24"/>
      <c r="C94" s="3" t="s">
        <v>63</v>
      </c>
      <c r="D94" s="41">
        <v>2018</v>
      </c>
      <c r="E94" s="33">
        <f>E103</f>
        <v>6</v>
      </c>
      <c r="F94" s="33">
        <f t="shared" ref="F94:H94" si="16">F103</f>
        <v>77</v>
      </c>
      <c r="G94" s="33">
        <f t="shared" si="16"/>
        <v>2146</v>
      </c>
      <c r="H94" s="33">
        <f t="shared" si="16"/>
        <v>57.670659999999998</v>
      </c>
    </row>
    <row r="95" spans="1:8" ht="13.2" x14ac:dyDescent="0.2">
      <c r="A95" s="9" t="s">
        <v>64</v>
      </c>
      <c r="B95" s="28" t="s">
        <v>14</v>
      </c>
      <c r="C95" s="29" t="s">
        <v>44</v>
      </c>
      <c r="D95" s="41"/>
      <c r="E95" s="33"/>
      <c r="F95" s="33"/>
      <c r="G95" s="33"/>
      <c r="H95" s="33"/>
    </row>
    <row r="96" spans="1:8" ht="13.2" outlineLevel="1" x14ac:dyDescent="0.2">
      <c r="A96" s="9" t="s">
        <v>64</v>
      </c>
      <c r="B96" s="24"/>
      <c r="C96" s="3" t="s">
        <v>83</v>
      </c>
      <c r="D96" s="41"/>
      <c r="E96" s="33"/>
      <c r="F96" s="33"/>
      <c r="G96" s="33"/>
      <c r="H96" s="33"/>
    </row>
    <row r="97" spans="1:8" ht="13.2" outlineLevel="1" x14ac:dyDescent="0.2">
      <c r="A97" s="9" t="s">
        <v>64</v>
      </c>
      <c r="B97" s="24"/>
      <c r="C97" s="3" t="s">
        <v>84</v>
      </c>
      <c r="D97" s="41"/>
      <c r="E97" s="33"/>
      <c r="F97" s="33"/>
      <c r="G97" s="33"/>
      <c r="H97" s="33"/>
    </row>
    <row r="98" spans="1:8" ht="13.2" outlineLevel="1" x14ac:dyDescent="0.2">
      <c r="A98" s="9" t="s">
        <v>64</v>
      </c>
      <c r="B98" s="24"/>
      <c r="C98" s="3" t="s">
        <v>85</v>
      </c>
      <c r="D98" s="41">
        <v>2018</v>
      </c>
      <c r="E98" s="33">
        <f>E103</f>
        <v>6</v>
      </c>
      <c r="F98" s="33">
        <f t="shared" ref="F98:H98" si="17">F103</f>
        <v>77</v>
      </c>
      <c r="G98" s="33">
        <f t="shared" si="17"/>
        <v>2146</v>
      </c>
      <c r="H98" s="33">
        <f t="shared" si="17"/>
        <v>57.670659999999998</v>
      </c>
    </row>
    <row r="99" spans="1:8" ht="13.2" outlineLevel="1" x14ac:dyDescent="0.2">
      <c r="A99" s="9" t="s">
        <v>64</v>
      </c>
      <c r="B99" s="24"/>
      <c r="C99" s="3" t="s">
        <v>86</v>
      </c>
      <c r="D99" s="41"/>
      <c r="E99" s="33"/>
      <c r="F99" s="33"/>
      <c r="G99" s="33"/>
      <c r="H99" s="33"/>
    </row>
    <row r="100" spans="1:8" ht="13.2" outlineLevel="1" x14ac:dyDescent="0.2">
      <c r="A100" s="9" t="s">
        <v>64</v>
      </c>
      <c r="B100" s="24"/>
      <c r="C100" s="3" t="s">
        <v>87</v>
      </c>
      <c r="D100" s="41"/>
      <c r="E100" s="33"/>
      <c r="F100" s="33"/>
      <c r="G100" s="33"/>
      <c r="H100" s="33"/>
    </row>
    <row r="101" spans="1:8" ht="13.2" outlineLevel="1" x14ac:dyDescent="0.2">
      <c r="A101" s="9" t="s">
        <v>64</v>
      </c>
      <c r="B101" s="24"/>
      <c r="C101" s="3" t="s">
        <v>88</v>
      </c>
      <c r="D101" s="41"/>
      <c r="E101" s="33"/>
      <c r="F101" s="33"/>
      <c r="G101" s="33"/>
      <c r="H101" s="33"/>
    </row>
    <row r="102" spans="1:8" ht="13.2" outlineLevel="1" x14ac:dyDescent="0.2">
      <c r="A102" s="9" t="s">
        <v>64</v>
      </c>
      <c r="B102" s="24"/>
      <c r="C102" s="15" t="s">
        <v>8</v>
      </c>
      <c r="D102" s="41"/>
      <c r="E102" s="33"/>
      <c r="F102" s="33"/>
      <c r="G102" s="33"/>
      <c r="H102" s="33"/>
    </row>
    <row r="103" spans="1:8" outlineLevel="1" x14ac:dyDescent="0.2">
      <c r="A103" s="9"/>
      <c r="B103" s="24"/>
      <c r="C103" s="35" t="s">
        <v>124</v>
      </c>
      <c r="D103" s="41">
        <v>2018</v>
      </c>
      <c r="E103" s="33">
        <v>6</v>
      </c>
      <c r="F103" s="33">
        <v>77</v>
      </c>
      <c r="G103" s="33">
        <v>2146</v>
      </c>
      <c r="H103" s="33">
        <v>57.670659999999998</v>
      </c>
    </row>
    <row r="104" spans="1:8" ht="13.2" x14ac:dyDescent="0.2">
      <c r="A104" s="9" t="s">
        <v>64</v>
      </c>
      <c r="B104" s="23" t="s">
        <v>15</v>
      </c>
      <c r="C104" s="13" t="s">
        <v>16</v>
      </c>
      <c r="D104" s="42"/>
      <c r="E104" s="42"/>
      <c r="F104" s="42"/>
      <c r="G104" s="42"/>
      <c r="H104" s="42"/>
    </row>
    <row r="105" spans="1:8" ht="12" x14ac:dyDescent="0.2">
      <c r="A105" s="9"/>
      <c r="B105" s="28" t="s">
        <v>17</v>
      </c>
      <c r="C105" s="29" t="s">
        <v>80</v>
      </c>
      <c r="D105" s="41"/>
      <c r="E105" s="33"/>
      <c r="F105" s="33"/>
      <c r="G105" s="33"/>
      <c r="H105" s="33"/>
    </row>
    <row r="106" spans="1:8" ht="13.2" outlineLevel="1" x14ac:dyDescent="0.2">
      <c r="A106" s="9" t="s">
        <v>64</v>
      </c>
      <c r="B106" s="24"/>
      <c r="C106" s="3" t="s">
        <v>52</v>
      </c>
      <c r="D106" s="41"/>
      <c r="E106" s="33"/>
      <c r="F106" s="33"/>
      <c r="G106" s="33"/>
      <c r="H106" s="33"/>
    </row>
    <row r="107" spans="1:8" ht="13.2" outlineLevel="1" x14ac:dyDescent="0.2">
      <c r="A107" s="9" t="s">
        <v>64</v>
      </c>
      <c r="B107" s="24"/>
      <c r="C107" s="3" t="s">
        <v>45</v>
      </c>
      <c r="D107" s="41"/>
      <c r="E107" s="33"/>
      <c r="F107" s="33"/>
      <c r="G107" s="33"/>
      <c r="H107" s="33"/>
    </row>
    <row r="108" spans="1:8" ht="13.2" outlineLevel="1" x14ac:dyDescent="0.2">
      <c r="A108" s="9" t="s">
        <v>64</v>
      </c>
      <c r="B108" s="24"/>
      <c r="C108" s="3" t="s">
        <v>46</v>
      </c>
      <c r="D108" s="41"/>
      <c r="E108" s="33"/>
      <c r="F108" s="33"/>
      <c r="G108" s="33"/>
      <c r="H108" s="33"/>
    </row>
    <row r="109" spans="1:8" ht="13.2" x14ac:dyDescent="0.2">
      <c r="A109" s="9" t="s">
        <v>64</v>
      </c>
      <c r="B109" s="28" t="s">
        <v>18</v>
      </c>
      <c r="C109" s="29" t="s">
        <v>47</v>
      </c>
      <c r="D109" s="41"/>
      <c r="E109" s="33"/>
      <c r="F109" s="33"/>
      <c r="G109" s="33"/>
      <c r="H109" s="33"/>
    </row>
    <row r="110" spans="1:8" ht="13.2" outlineLevel="1" x14ac:dyDescent="0.2">
      <c r="A110" s="9" t="s">
        <v>64</v>
      </c>
      <c r="B110" s="24"/>
      <c r="C110" s="3" t="s">
        <v>48</v>
      </c>
      <c r="D110" s="41"/>
      <c r="E110" s="33"/>
      <c r="F110" s="33"/>
      <c r="G110" s="33"/>
      <c r="H110" s="33"/>
    </row>
    <row r="111" spans="1:8" ht="13.2" outlineLevel="1" x14ac:dyDescent="0.2">
      <c r="A111" s="9" t="s">
        <v>64</v>
      </c>
      <c r="B111" s="24"/>
      <c r="C111" s="3" t="s">
        <v>49</v>
      </c>
      <c r="D111" s="41"/>
      <c r="E111" s="33"/>
      <c r="F111" s="33"/>
      <c r="G111" s="33"/>
      <c r="H111" s="33"/>
    </row>
    <row r="112" spans="1:8" ht="13.2" outlineLevel="1" x14ac:dyDescent="0.2">
      <c r="A112" s="9" t="s">
        <v>64</v>
      </c>
      <c r="B112" s="24"/>
      <c r="C112" s="3" t="s">
        <v>50</v>
      </c>
      <c r="D112" s="41"/>
      <c r="E112" s="33"/>
      <c r="F112" s="33"/>
      <c r="G112" s="33"/>
      <c r="H112" s="33"/>
    </row>
    <row r="113" spans="1:8" outlineLevel="1" x14ac:dyDescent="0.2">
      <c r="A113" s="9"/>
      <c r="B113" s="24"/>
      <c r="C113" s="3" t="s">
        <v>91</v>
      </c>
      <c r="D113" s="41"/>
      <c r="E113" s="33"/>
      <c r="F113" s="33"/>
      <c r="G113" s="33"/>
      <c r="H113" s="33"/>
    </row>
    <row r="114" spans="1:8" ht="13.2" outlineLevel="1" x14ac:dyDescent="0.2">
      <c r="A114" s="9" t="s">
        <v>64</v>
      </c>
      <c r="B114" s="24"/>
      <c r="C114" s="3" t="s">
        <v>92</v>
      </c>
      <c r="D114" s="41"/>
      <c r="E114" s="33"/>
      <c r="F114" s="33"/>
      <c r="G114" s="33"/>
      <c r="H114" s="33"/>
    </row>
    <row r="115" spans="1:8" ht="13.2" outlineLevel="1" x14ac:dyDescent="0.2">
      <c r="A115" s="9" t="s">
        <v>64</v>
      </c>
      <c r="B115" s="24"/>
      <c r="C115" s="15" t="s">
        <v>8</v>
      </c>
      <c r="D115" s="41"/>
      <c r="E115" s="33"/>
      <c r="F115" s="33"/>
      <c r="G115" s="33"/>
      <c r="H115" s="33"/>
    </row>
    <row r="116" spans="1:8" ht="36" x14ac:dyDescent="0.2">
      <c r="A116" s="9" t="s">
        <v>64</v>
      </c>
      <c r="B116" s="23" t="s">
        <v>81</v>
      </c>
      <c r="C116" s="13" t="s">
        <v>93</v>
      </c>
      <c r="D116" s="42"/>
      <c r="E116" s="42"/>
      <c r="F116" s="42"/>
      <c r="G116" s="42"/>
      <c r="H116" s="42"/>
    </row>
    <row r="117" spans="1:8" ht="12" x14ac:dyDescent="0.2">
      <c r="A117" s="9"/>
      <c r="B117" s="28" t="s">
        <v>19</v>
      </c>
      <c r="C117" s="29" t="s">
        <v>80</v>
      </c>
      <c r="D117" s="41"/>
      <c r="E117" s="33"/>
      <c r="F117" s="33"/>
      <c r="G117" s="33"/>
      <c r="H117" s="33"/>
    </row>
    <row r="118" spans="1:8" ht="34.200000000000003" x14ac:dyDescent="0.2">
      <c r="A118" s="9" t="s">
        <v>64</v>
      </c>
      <c r="B118" s="24"/>
      <c r="C118" s="3" t="s">
        <v>94</v>
      </c>
      <c r="D118" s="41"/>
      <c r="E118" s="33"/>
      <c r="F118" s="33"/>
      <c r="G118" s="33"/>
      <c r="H118" s="33"/>
    </row>
    <row r="119" spans="1:8" ht="13.2" x14ac:dyDescent="0.2">
      <c r="A119" s="9" t="s">
        <v>64</v>
      </c>
      <c r="B119" s="28" t="s">
        <v>20</v>
      </c>
      <c r="C119" s="2" t="s">
        <v>76</v>
      </c>
      <c r="D119" s="41"/>
      <c r="E119" s="33"/>
      <c r="F119" s="33"/>
      <c r="G119" s="33"/>
      <c r="H119" s="33"/>
    </row>
    <row r="120" spans="1:8" ht="13.2" outlineLevel="1" x14ac:dyDescent="0.2">
      <c r="A120" s="9" t="s">
        <v>64</v>
      </c>
      <c r="B120" s="24"/>
      <c r="C120" s="3" t="s">
        <v>61</v>
      </c>
      <c r="D120" s="41"/>
      <c r="E120" s="33"/>
      <c r="F120" s="33"/>
      <c r="G120" s="33"/>
      <c r="H120" s="33"/>
    </row>
    <row r="121" spans="1:8" ht="13.2" outlineLevel="1" x14ac:dyDescent="0.2">
      <c r="A121" s="9" t="s">
        <v>64</v>
      </c>
      <c r="B121" s="24"/>
      <c r="C121" s="3" t="s">
        <v>53</v>
      </c>
      <c r="D121" s="41"/>
      <c r="E121" s="33"/>
      <c r="F121" s="33"/>
      <c r="G121" s="33"/>
      <c r="H121" s="33"/>
    </row>
    <row r="122" spans="1:8" ht="13.2" x14ac:dyDescent="0.2">
      <c r="A122" s="9" t="s">
        <v>64</v>
      </c>
      <c r="B122" s="28" t="s">
        <v>21</v>
      </c>
      <c r="C122" s="2" t="s">
        <v>60</v>
      </c>
      <c r="D122" s="41"/>
      <c r="E122" s="33"/>
      <c r="F122" s="33"/>
      <c r="G122" s="33"/>
      <c r="H122" s="33"/>
    </row>
    <row r="123" spans="1:8" ht="13.2" outlineLevel="1" x14ac:dyDescent="0.2">
      <c r="A123" s="9" t="s">
        <v>64</v>
      </c>
      <c r="B123" s="24"/>
      <c r="C123" s="3" t="s">
        <v>54</v>
      </c>
      <c r="D123" s="41"/>
      <c r="E123" s="33"/>
      <c r="F123" s="33"/>
      <c r="G123" s="33"/>
      <c r="H123" s="33"/>
    </row>
    <row r="124" spans="1:8" ht="13.2" outlineLevel="1" x14ac:dyDescent="0.2">
      <c r="A124" s="9" t="s">
        <v>64</v>
      </c>
      <c r="B124" s="24"/>
      <c r="C124" s="3" t="s">
        <v>55</v>
      </c>
      <c r="D124" s="41"/>
      <c r="E124" s="33"/>
      <c r="F124" s="33"/>
      <c r="G124" s="33"/>
      <c r="H124" s="33"/>
    </row>
    <row r="125" spans="1:8" ht="13.2" outlineLevel="1" x14ac:dyDescent="0.2">
      <c r="A125" s="9" t="s">
        <v>64</v>
      </c>
      <c r="B125" s="24"/>
      <c r="C125" s="3" t="s">
        <v>56</v>
      </c>
      <c r="D125" s="41"/>
      <c r="E125" s="33"/>
      <c r="F125" s="33"/>
      <c r="G125" s="33"/>
      <c r="H125" s="33"/>
    </row>
    <row r="126" spans="1:8" ht="13.2" outlineLevel="1" x14ac:dyDescent="0.2">
      <c r="A126" s="9" t="s">
        <v>64</v>
      </c>
      <c r="B126" s="24"/>
      <c r="C126" s="3" t="s">
        <v>57</v>
      </c>
      <c r="D126" s="41"/>
      <c r="E126" s="33"/>
      <c r="F126" s="33"/>
      <c r="G126" s="33"/>
      <c r="H126" s="33"/>
    </row>
    <row r="127" spans="1:8" ht="13.2" outlineLevel="1" x14ac:dyDescent="0.2">
      <c r="A127" s="9" t="s">
        <v>64</v>
      </c>
      <c r="B127" s="24"/>
      <c r="C127" s="3" t="s">
        <v>58</v>
      </c>
      <c r="D127" s="41"/>
      <c r="E127" s="33"/>
      <c r="F127" s="33"/>
      <c r="G127" s="33"/>
      <c r="H127" s="33"/>
    </row>
    <row r="128" spans="1:8" ht="13.2" outlineLevel="1" x14ac:dyDescent="0.2">
      <c r="A128" s="9" t="s">
        <v>64</v>
      </c>
      <c r="B128" s="24"/>
      <c r="C128" s="3" t="s">
        <v>59</v>
      </c>
      <c r="D128" s="41"/>
      <c r="E128" s="33"/>
      <c r="F128" s="33"/>
      <c r="G128" s="33"/>
      <c r="H128" s="33"/>
    </row>
    <row r="129" spans="1:8" ht="13.2" outlineLevel="1" x14ac:dyDescent="0.2">
      <c r="A129" s="9" t="s">
        <v>64</v>
      </c>
      <c r="B129" s="24"/>
      <c r="C129" s="15" t="s">
        <v>8</v>
      </c>
      <c r="D129" s="41"/>
      <c r="E129" s="33"/>
      <c r="F129" s="33"/>
      <c r="G129" s="33"/>
      <c r="H129" s="33"/>
    </row>
    <row r="130" spans="1:8" ht="24" outlineLevel="1" x14ac:dyDescent="0.2">
      <c r="A130" s="9"/>
      <c r="B130" s="23" t="s">
        <v>97</v>
      </c>
      <c r="C130" s="13" t="s">
        <v>98</v>
      </c>
      <c r="D130" s="42"/>
      <c r="E130" s="42"/>
      <c r="F130" s="42"/>
      <c r="G130" s="42"/>
      <c r="H130" s="42"/>
    </row>
    <row r="131" spans="1:8" ht="12" outlineLevel="1" x14ac:dyDescent="0.2">
      <c r="A131" s="9"/>
      <c r="B131" s="28" t="s">
        <v>23</v>
      </c>
      <c r="C131" s="29" t="s">
        <v>80</v>
      </c>
      <c r="D131" s="41"/>
      <c r="E131" s="33"/>
      <c r="F131" s="33"/>
      <c r="G131" s="33"/>
      <c r="H131" s="33"/>
    </row>
    <row r="132" spans="1:8" ht="22.8" outlineLevel="1" x14ac:dyDescent="0.2">
      <c r="A132" s="9"/>
      <c r="B132" s="24"/>
      <c r="C132" s="3" t="s">
        <v>99</v>
      </c>
      <c r="D132" s="41"/>
      <c r="E132" s="33"/>
      <c r="F132" s="33"/>
      <c r="G132" s="33"/>
      <c r="H132" s="33"/>
    </row>
    <row r="133" spans="1:8" ht="12" outlineLevel="1" x14ac:dyDescent="0.2">
      <c r="A133" s="9"/>
      <c r="B133" s="28" t="s">
        <v>100</v>
      </c>
      <c r="C133" s="2" t="s">
        <v>76</v>
      </c>
      <c r="D133" s="41"/>
      <c r="E133" s="33"/>
      <c r="F133" s="33"/>
      <c r="G133" s="33"/>
      <c r="H133" s="33"/>
    </row>
    <row r="134" spans="1:8" outlineLevel="1" x14ac:dyDescent="0.2">
      <c r="A134" s="9"/>
      <c r="B134" s="24"/>
      <c r="C134" s="3" t="s">
        <v>61</v>
      </c>
      <c r="D134" s="41"/>
      <c r="E134" s="33"/>
      <c r="F134" s="33"/>
      <c r="G134" s="33"/>
      <c r="H134" s="33"/>
    </row>
    <row r="135" spans="1:8" outlineLevel="1" x14ac:dyDescent="0.2">
      <c r="A135" s="9"/>
      <c r="B135" s="24"/>
      <c r="C135" s="3" t="s">
        <v>53</v>
      </c>
      <c r="D135" s="41"/>
      <c r="E135" s="33"/>
      <c r="F135" s="33"/>
      <c r="G135" s="33"/>
      <c r="H135" s="33"/>
    </row>
    <row r="136" spans="1:8" ht="12" outlineLevel="1" x14ac:dyDescent="0.2">
      <c r="A136" s="9"/>
      <c r="B136" s="28" t="s">
        <v>101</v>
      </c>
      <c r="C136" s="2" t="s">
        <v>60</v>
      </c>
      <c r="D136" s="41"/>
      <c r="E136" s="33"/>
      <c r="F136" s="33"/>
      <c r="G136" s="33"/>
      <c r="H136" s="33"/>
    </row>
    <row r="137" spans="1:8" outlineLevel="1" x14ac:dyDescent="0.2">
      <c r="A137" s="9"/>
      <c r="B137" s="24"/>
      <c r="C137" s="3" t="s">
        <v>54</v>
      </c>
      <c r="D137" s="41"/>
      <c r="E137" s="33"/>
      <c r="F137" s="33"/>
      <c r="G137" s="33"/>
      <c r="H137" s="33"/>
    </row>
    <row r="138" spans="1:8" outlineLevel="1" x14ac:dyDescent="0.2">
      <c r="A138" s="9"/>
      <c r="B138" s="24"/>
      <c r="C138" s="3" t="s">
        <v>55</v>
      </c>
      <c r="D138" s="41"/>
      <c r="E138" s="33"/>
      <c r="F138" s="33"/>
      <c r="G138" s="33"/>
      <c r="H138" s="33"/>
    </row>
    <row r="139" spans="1:8" outlineLevel="1" x14ac:dyDescent="0.2">
      <c r="A139" s="9"/>
      <c r="B139" s="24"/>
      <c r="C139" s="3" t="s">
        <v>56</v>
      </c>
      <c r="D139" s="41"/>
      <c r="E139" s="33"/>
      <c r="F139" s="33"/>
      <c r="G139" s="33"/>
      <c r="H139" s="33"/>
    </row>
    <row r="140" spans="1:8" outlineLevel="1" x14ac:dyDescent="0.2">
      <c r="A140" s="9"/>
      <c r="B140" s="24"/>
      <c r="C140" s="3" t="s">
        <v>57</v>
      </c>
      <c r="D140" s="18"/>
      <c r="E140" s="17"/>
      <c r="F140" s="17"/>
      <c r="G140" s="17"/>
      <c r="H140" s="17"/>
    </row>
    <row r="141" spans="1:8" outlineLevel="1" x14ac:dyDescent="0.2">
      <c r="A141" s="9"/>
      <c r="B141" s="24"/>
      <c r="C141" s="3" t="s">
        <v>58</v>
      </c>
      <c r="D141" s="18"/>
      <c r="E141" s="17"/>
      <c r="F141" s="17"/>
      <c r="G141" s="17"/>
      <c r="H141" s="17"/>
    </row>
    <row r="142" spans="1:8" outlineLevel="1" x14ac:dyDescent="0.2">
      <c r="A142" s="9"/>
      <c r="B142" s="24"/>
      <c r="C142" s="3" t="s">
        <v>59</v>
      </c>
      <c r="D142" s="18"/>
      <c r="E142" s="17"/>
      <c r="F142" s="17"/>
      <c r="G142" s="17"/>
      <c r="H142" s="17"/>
    </row>
    <row r="143" spans="1:8" outlineLevel="1" x14ac:dyDescent="0.2">
      <c r="A143" s="9"/>
      <c r="B143" s="24"/>
      <c r="C143" s="15" t="s">
        <v>8</v>
      </c>
      <c r="D143" s="18"/>
      <c r="E143" s="17"/>
      <c r="F143" s="17"/>
      <c r="G143" s="17"/>
      <c r="H143" s="17"/>
    </row>
    <row r="144" spans="1:8" ht="24" x14ac:dyDescent="0.2">
      <c r="A144" s="9" t="s">
        <v>64</v>
      </c>
      <c r="B144" s="23" t="s">
        <v>95</v>
      </c>
      <c r="C144" s="13" t="s">
        <v>22</v>
      </c>
      <c r="D144" s="13"/>
      <c r="E144" s="13"/>
      <c r="F144" s="13"/>
      <c r="G144" s="13"/>
      <c r="H144" s="13"/>
    </row>
    <row r="145" spans="1:8" ht="12" x14ac:dyDescent="0.2">
      <c r="A145" s="9"/>
      <c r="B145" s="28" t="s">
        <v>96</v>
      </c>
      <c r="C145" s="29" t="s">
        <v>80</v>
      </c>
      <c r="D145" s="13"/>
      <c r="E145" s="13"/>
      <c r="F145" s="13"/>
      <c r="G145" s="13"/>
      <c r="H145" s="13"/>
    </row>
    <row r="146" spans="1:8" ht="13.2" outlineLevel="1" x14ac:dyDescent="0.2">
      <c r="A146" s="9" t="s">
        <v>64</v>
      </c>
      <c r="B146" s="24"/>
      <c r="C146" s="3" t="s">
        <v>25</v>
      </c>
      <c r="D146" s="18"/>
      <c r="E146" s="17"/>
      <c r="F146" s="17"/>
      <c r="G146" s="17"/>
      <c r="H146" s="17"/>
    </row>
    <row r="147" spans="1:8" ht="13.2" outlineLevel="1" x14ac:dyDescent="0.2">
      <c r="A147" s="9" t="s">
        <v>64</v>
      </c>
      <c r="B147" s="24"/>
      <c r="C147" s="3" t="s">
        <v>26</v>
      </c>
      <c r="D147" s="18"/>
      <c r="E147" s="17"/>
      <c r="F147" s="17"/>
      <c r="G147" s="17"/>
      <c r="H147" s="17"/>
    </row>
    <row r="148" spans="1:8" ht="13.2" outlineLevel="1" x14ac:dyDescent="0.2">
      <c r="A148" s="9" t="s">
        <v>64</v>
      </c>
      <c r="B148" s="24"/>
      <c r="C148" s="15" t="s">
        <v>8</v>
      </c>
      <c r="D148" s="18"/>
      <c r="E148" s="17"/>
      <c r="F148" s="17"/>
      <c r="G148" s="17"/>
      <c r="H148" s="17"/>
    </row>
    <row r="149" spans="1:8" x14ac:dyDescent="0.2">
      <c r="C149" s="6"/>
      <c r="D149" s="6"/>
      <c r="E149" s="6"/>
      <c r="F149" s="6"/>
      <c r="G149" s="6"/>
    </row>
    <row r="150" spans="1:8" s="20" customFormat="1" x14ac:dyDescent="0.2">
      <c r="A150" s="19"/>
      <c r="B150" s="26"/>
      <c r="C150" s="6"/>
      <c r="D150" s="6"/>
      <c r="E150" s="6"/>
      <c r="F150" s="6"/>
      <c r="G150" s="6"/>
      <c r="H150" s="1"/>
    </row>
    <row r="151" spans="1:8" s="20" customFormat="1" ht="52.8" customHeight="1" x14ac:dyDescent="0.3">
      <c r="A151" s="19"/>
      <c r="B151" s="26"/>
      <c r="C151" s="45"/>
      <c r="D151" s="46"/>
      <c r="E151" s="46"/>
      <c r="F151" s="46"/>
      <c r="G151" s="46"/>
      <c r="H151" s="46"/>
    </row>
    <row r="152" spans="1:8" x14ac:dyDescent="0.2">
      <c r="C152" s="6"/>
      <c r="D152" s="6"/>
      <c r="E152" s="6"/>
      <c r="F152" s="6"/>
      <c r="G152" s="6"/>
    </row>
    <row r="153" spans="1:8" x14ac:dyDescent="0.2">
      <c r="C153" s="6"/>
      <c r="D153" s="6"/>
      <c r="E153" s="6"/>
      <c r="F153" s="6"/>
      <c r="G153" s="6"/>
    </row>
    <row r="154" spans="1:8" ht="13.2" x14ac:dyDescent="0.25">
      <c r="B154" s="27"/>
      <c r="C154" s="36"/>
      <c r="D154" s="37"/>
      <c r="E154" s="37"/>
      <c r="F154" s="22"/>
      <c r="G154" s="20"/>
      <c r="H154" s="20"/>
    </row>
    <row r="155" spans="1:8" ht="13.2" x14ac:dyDescent="0.25">
      <c r="B155" s="27"/>
      <c r="C155" s="36"/>
      <c r="D155" s="38"/>
      <c r="E155" s="38"/>
      <c r="F155" s="21"/>
      <c r="G155" s="21"/>
      <c r="H155" s="20"/>
    </row>
    <row r="156" spans="1:8" x14ac:dyDescent="0.2">
      <c r="C156" s="5"/>
      <c r="D156" s="5"/>
      <c r="E156" s="5"/>
      <c r="F156" s="5"/>
      <c r="G156" s="5"/>
    </row>
  </sheetData>
  <mergeCells count="4">
    <mergeCell ref="C17:C18"/>
    <mergeCell ref="C151:H151"/>
    <mergeCell ref="F5:H5"/>
    <mergeCell ref="D7:H7"/>
  </mergeCells>
  <dataValidations count="3">
    <dataValidation type="list" allowBlank="1" showInputMessage="1" showErrorMessage="1" errorTitle="У-упс..." error="2013, 2014, 2015" sqref="D149:D150 D152:D153">
      <formula1>"2013,2014,2015"</formula1>
    </dataValidation>
    <dataValidation type="list" allowBlank="1" showInputMessage="1" showErrorMessage="1" errorTitle="У-упс..." error="2013, 2014, 2015" sqref="D105:D115 D146:D148 D117:D129 D131:D143 D82:D103 D20:D55 D64 D74:D80">
      <formula1>"2016,2017,2018"</formula1>
    </dataValidation>
    <dataValidation type="list" allowBlank="1" showInputMessage="1" showErrorMessage="1" errorTitle="У-упс..." error="2013, 2014, 2015" sqref="D56:D63 D65:D73">
      <formula1>"2015,2016,2017"</formula1>
    </dataValidation>
  </dataValidations>
  <pageMargins left="0.7165354330708662" right="0.39370078740157483" top="0.39370078740157483" bottom="0.28999999999999998" header="0.31496062992125984" footer="0.19685039370078741"/>
  <pageSetup paperSize="9" scale="7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1_ПМ_ТСО</vt:lpstr>
      <vt:lpstr>'1_ПМ_ТСО'!Заголовки_для_печати</vt:lpstr>
      <vt:lpstr>'1_ПМ_ТСО'!Область_печати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2020-01-28T07:03:36Z</dcterms:modified>
</cp:coreProperties>
</file>